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Flussi_brescia!$A$1:$F$51</definedName>
    <definedName name="_xlnm.Print_Area" localSheetId="1">varpend_brescia!$A$1:$E$19</definedName>
    <definedName name="_xlnm.Print_Titles" localSheetId="0">Flussi_brescia!$5:$5</definedName>
  </definedNames>
  <calcPr calcId="145621"/>
</workbook>
</file>

<file path=xl/calcChain.xml><?xml version="1.0" encoding="utf-8"?>
<calcChain xmlns="http://schemas.openxmlformats.org/spreadsheetml/2006/main">
  <c r="G11" i="1" l="1"/>
  <c r="H9" i="1"/>
  <c r="G9" i="1"/>
  <c r="E7" i="2"/>
  <c r="G38" i="1" l="1"/>
  <c r="H36" i="1"/>
  <c r="G36" i="1"/>
  <c r="E13" i="2"/>
  <c r="H27" i="1" l="1"/>
  <c r="G29" i="1" s="1"/>
  <c r="G27" i="1"/>
  <c r="H45" i="1"/>
  <c r="G47" i="1" s="1"/>
  <c r="G45" i="1"/>
  <c r="H18" i="1"/>
  <c r="G20" i="1" s="1"/>
  <c r="G18" i="1"/>
  <c r="E20" i="1"/>
  <c r="F18" i="1"/>
  <c r="E18" i="1"/>
  <c r="C36" i="1" l="1"/>
  <c r="D36" i="1"/>
  <c r="E36" i="1"/>
  <c r="F36" i="1"/>
  <c r="C38" i="1" l="1"/>
  <c r="E38" i="1"/>
  <c r="E15" i="2"/>
  <c r="F45" i="1"/>
  <c r="E45" i="1"/>
  <c r="D45" i="1"/>
  <c r="C45" i="1"/>
  <c r="E27" i="1"/>
  <c r="F27" i="1"/>
  <c r="C47" i="1" l="1"/>
  <c r="E29" i="1"/>
  <c r="E47" i="1"/>
  <c r="F9" i="1"/>
  <c r="E9" i="1"/>
  <c r="E11" i="1" l="1"/>
  <c r="E11" i="2"/>
  <c r="E9" i="2"/>
  <c r="D27" i="1"/>
  <c r="C27" i="1"/>
  <c r="D18" i="1"/>
  <c r="C18" i="1"/>
  <c r="D9" i="1"/>
  <c r="C9" i="1"/>
  <c r="C29" i="1" l="1"/>
  <c r="C11" i="1"/>
  <c r="C20" i="1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<sst xmlns="http://schemas.openxmlformats.org/spreadsheetml/2006/main" count="89" uniqueCount="36">
  <si>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</si>
  <si>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</si>
  <si>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</si>
  <si>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</si>
  <si>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</si>
  <si>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</si>
  <si>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</si>
  <si>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</si>
  <si>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</si>
  <si>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</si>
  <si>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</si>
  <si>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</si>
  <si>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</si>
  <si>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</si>
  <si>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</si>
  <si>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</si>
  <si>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</si>
  <si>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</si>
  <si>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</si>
  <si>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</si>
  <si>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</si>
  <si>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</si>
  <si>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</si>
  <si>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</si>
  <si>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</si>
  <si>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</si>
  <si>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</si>
  <si>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</si>
  <si>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</si>
  <si>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</si>
  <si>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</si>
  <si>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SETTORE PENALE. Anni 2016 - 31 marzo 2018, registro autori di reato noti.</t>
  </si>
  <si>
    <t>Iscritti gen-mar '18</t>
  </si>
  <si>
    <t>Definiti gen-mar '18</t>
  </si>
  <si>
    <t>Pendenti al 31/12/2015</t>
  </si>
  <si>
    <t>Pendenti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</si>
</sst>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5" fillId="0" borderId="0" xfId="9"/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topLeftCell="B1" zoomScale="110" zoomScaleNormal="110" workbookViewId="0">
      <selection activeCell="I6" sqref="I6:I9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9.140625" style="2" customWidth="1"/>
    <col min="4" max="4" width="9.140625" style="2"/>
    <col min="5" max="5" width="8.28515625" style="2" customWidth="1"/>
    <col min="6" max="6" width="9.140625" style="2"/>
    <col min="7" max="7" width="8.28515625" style="2" customWidth="1"/>
    <col min="8" max="8" width="9.140625" style="2"/>
    <col min="9" max="9" width="13.85546875" style="2" customWidth="1"/>
    <col min="10" max="10" width="41.85546875" style="2" bestFit="1" customWidth="1"/>
    <col min="11" max="16384" width="9.140625" style="2"/>
  </cols>
  <sheetData>
    <row r="1" spans="1:8" ht="15.6" x14ac:dyDescent="0.3">
      <c r="A1" s="1" t="s">
        <v>0</v>
      </c>
    </row>
    <row r="2" spans="1:8" ht="14.45" x14ac:dyDescent="0.3">
      <c r="A2" s="3" t="s">
        <v>1</v>
      </c>
    </row>
    <row r="3" spans="1:8" ht="13.9" x14ac:dyDescent="0.3">
      <c r="A3" s="46" t="s">
        <v>31</v>
      </c>
    </row>
    <row r="4" spans="1:8" ht="6.75" customHeight="1" x14ac:dyDescent="0.3"/>
    <row r="5" spans="1:8" ht="41.45" x14ac:dyDescent="0.3">
      <c r="A5" s="4" t="s">
        <v>2</v>
      </c>
      <c r="B5" s="4" t="s">
        <v>3</v>
      </c>
      <c r="C5" s="5" t="s">
        <v>4</v>
      </c>
      <c r="D5" s="5" t="s">
        <v>5</v>
      </c>
      <c r="E5" s="5" t="s">
        <v>29</v>
      </c>
      <c r="F5" s="5" t="s">
        <v>30</v>
      </c>
      <c r="G5" s="5" t="s">
        <v>32</v>
      </c>
      <c r="H5" s="5" t="s">
        <v>33</v>
      </c>
    </row>
    <row r="6" spans="1:8" x14ac:dyDescent="0.2">
      <c r="A6" s="49" t="s">
        <v>6</v>
      </c>
      <c r="B6" s="6" t="s">
        <v>7</v>
      </c>
      <c r="C6" s="7">
        <v>3296</v>
      </c>
      <c r="D6" s="7">
        <v>3808</v>
      </c>
      <c r="E6" s="7">
        <v>2221</v>
      </c>
      <c r="F6" s="7">
        <v>3574</v>
      </c>
      <c r="G6" s="7">
        <v>897</v>
      </c>
      <c r="H6" s="7">
        <v>938</v>
      </c>
    </row>
    <row r="7" spans="1:8" x14ac:dyDescent="0.2">
      <c r="A7" s="49"/>
      <c r="B7" s="6" t="s">
        <v>8</v>
      </c>
      <c r="C7" s="7">
        <v>16</v>
      </c>
      <c r="D7" s="7">
        <v>13</v>
      </c>
      <c r="E7" s="7">
        <v>19</v>
      </c>
      <c r="F7" s="7">
        <v>21</v>
      </c>
      <c r="G7" s="7">
        <v>1</v>
      </c>
      <c r="H7" s="7">
        <v>7</v>
      </c>
    </row>
    <row r="8" spans="1:8" x14ac:dyDescent="0.2">
      <c r="A8" s="49"/>
      <c r="B8" s="6" t="s">
        <v>9</v>
      </c>
      <c r="C8" s="8">
        <v>20</v>
      </c>
      <c r="D8" s="8">
        <v>27</v>
      </c>
      <c r="E8" s="8">
        <v>28</v>
      </c>
      <c r="F8" s="8">
        <v>24</v>
      </c>
      <c r="G8" s="8">
        <v>7</v>
      </c>
      <c r="H8" s="8">
        <v>14</v>
      </c>
    </row>
    <row r="9" spans="1:8" x14ac:dyDescent="0.2">
      <c r="A9" s="49"/>
      <c r="B9" s="9" t="s">
        <v>10</v>
      </c>
      <c r="C9" s="10">
        <f t="shared" ref="C9:D9" si="0">SUM(C6:C8)</f>
        <v>3332</v>
      </c>
      <c r="D9" s="10">
        <f t="shared" si="0"/>
        <v>3848</v>
      </c>
      <c r="E9" s="10">
        <f t="shared" ref="E9:H9" si="1">SUM(E6:E8)</f>
        <v>2268</v>
      </c>
      <c r="F9" s="10">
        <f t="shared" si="1"/>
        <v>3619</v>
      </c>
      <c r="G9" s="10">
        <f t="shared" si="1"/>
        <v>905</v>
      </c>
      <c r="H9" s="10">
        <f t="shared" si="1"/>
        <v>959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11</v>
      </c>
      <c r="C11" s="50">
        <f>D9/C9</f>
        <v>1.1548619447779112</v>
      </c>
      <c r="D11" s="51"/>
      <c r="E11" s="50">
        <f>F9/E9</f>
        <v>1.595679012345679</v>
      </c>
      <c r="F11" s="51"/>
      <c r="G11" s="50">
        <f>H9/G9</f>
        <v>1.0596685082872928</v>
      </c>
      <c r="H11" s="51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49" t="s">
        <v>12</v>
      </c>
      <c r="B13" s="16" t="s">
        <v>13</v>
      </c>
      <c r="C13" s="18">
        <v>0</v>
      </c>
      <c r="D13" s="17">
        <v>1</v>
      </c>
      <c r="E13" s="18">
        <v>0</v>
      </c>
      <c r="F13" s="17">
        <v>0</v>
      </c>
      <c r="G13" s="18">
        <v>0</v>
      </c>
      <c r="H13" s="17">
        <v>0</v>
      </c>
    </row>
    <row r="14" spans="1:8" x14ac:dyDescent="0.2">
      <c r="A14" s="49" t="s">
        <v>14</v>
      </c>
      <c r="B14" s="16" t="s">
        <v>15</v>
      </c>
      <c r="C14" s="7">
        <v>179</v>
      </c>
      <c r="D14" s="7">
        <v>154</v>
      </c>
      <c r="E14" s="7">
        <v>164</v>
      </c>
      <c r="F14" s="7">
        <v>144</v>
      </c>
      <c r="G14" s="7">
        <v>13</v>
      </c>
      <c r="H14" s="7">
        <v>41</v>
      </c>
    </row>
    <row r="15" spans="1:8" x14ac:dyDescent="0.2">
      <c r="A15" s="49" t="s">
        <v>14</v>
      </c>
      <c r="B15" s="19" t="s">
        <v>16</v>
      </c>
      <c r="C15" s="7">
        <v>4151</v>
      </c>
      <c r="D15" s="7">
        <v>3938</v>
      </c>
      <c r="E15" s="7">
        <v>3177</v>
      </c>
      <c r="F15" s="7">
        <v>3301</v>
      </c>
      <c r="G15" s="7">
        <v>651</v>
      </c>
      <c r="H15" s="7">
        <v>762</v>
      </c>
    </row>
    <row r="16" spans="1:8" ht="22.5" x14ac:dyDescent="0.2">
      <c r="A16" s="49" t="s">
        <v>14</v>
      </c>
      <c r="B16" s="20" t="s">
        <v>17</v>
      </c>
      <c r="C16" s="7">
        <v>66</v>
      </c>
      <c r="D16" s="7">
        <v>64</v>
      </c>
      <c r="E16" s="7">
        <v>17</v>
      </c>
      <c r="F16" s="7">
        <v>31</v>
      </c>
      <c r="G16" s="7">
        <v>4</v>
      </c>
      <c r="H16" s="7">
        <v>2</v>
      </c>
    </row>
    <row r="17" spans="1:8" x14ac:dyDescent="0.2">
      <c r="A17" s="49" t="s">
        <v>14</v>
      </c>
      <c r="B17" s="21" t="s">
        <v>18</v>
      </c>
      <c r="C17" s="22">
        <v>12136</v>
      </c>
      <c r="D17" s="8">
        <v>13086</v>
      </c>
      <c r="E17" s="22">
        <v>10473</v>
      </c>
      <c r="F17" s="8">
        <v>10480</v>
      </c>
      <c r="G17" s="22">
        <v>3680</v>
      </c>
      <c r="H17" s="8">
        <v>3248</v>
      </c>
    </row>
    <row r="18" spans="1:8" x14ac:dyDescent="0.2">
      <c r="A18" s="49" t="s">
        <v>14</v>
      </c>
      <c r="B18" s="14" t="s">
        <v>10</v>
      </c>
      <c r="C18" s="23">
        <f t="shared" ref="C18:D18" si="2">SUM(C13:C17)</f>
        <v>16532</v>
      </c>
      <c r="D18" s="23">
        <f t="shared" si="2"/>
        <v>17243</v>
      </c>
      <c r="E18" s="23">
        <f t="shared" ref="E18:H18" si="3">SUM(E13:E17)</f>
        <v>13831</v>
      </c>
      <c r="F18" s="23">
        <f t="shared" si="3"/>
        <v>13956</v>
      </c>
      <c r="G18" s="23">
        <f t="shared" si="3"/>
        <v>4348</v>
      </c>
      <c r="H18" s="23">
        <f t="shared" si="3"/>
        <v>4053</v>
      </c>
    </row>
    <row r="19" spans="1:8" ht="6" customHeight="1" x14ac:dyDescent="0.3">
      <c r="A19" s="11"/>
      <c r="B19" s="24"/>
      <c r="C19" s="25"/>
      <c r="D19" s="25"/>
      <c r="E19" s="25"/>
      <c r="F19" s="25"/>
      <c r="G19" s="25"/>
      <c r="H19" s="25"/>
    </row>
    <row r="20" spans="1:8" ht="13.9" x14ac:dyDescent="0.3">
      <c r="A20" s="11"/>
      <c r="B20" s="14" t="s">
        <v>11</v>
      </c>
      <c r="C20" s="50">
        <f>D18/C18</f>
        <v>1.0430075006048876</v>
      </c>
      <c r="D20" s="51"/>
      <c r="E20" s="50">
        <f>F18/E18</f>
        <v>1.0090376690044103</v>
      </c>
      <c r="F20" s="51"/>
      <c r="G20" s="50">
        <f>H18/G18</f>
        <v>0.93215271389144438</v>
      </c>
      <c r="H20" s="51"/>
    </row>
    <row r="21" spans="1:8" ht="13.9" x14ac:dyDescent="0.3">
      <c r="C21" s="15"/>
      <c r="D21" s="15"/>
      <c r="E21" s="15"/>
      <c r="F21" s="15"/>
      <c r="G21" s="15"/>
      <c r="H21" s="15"/>
    </row>
    <row r="22" spans="1:8" x14ac:dyDescent="0.2">
      <c r="A22" s="49" t="s">
        <v>19</v>
      </c>
      <c r="B22" s="16" t="s">
        <v>13</v>
      </c>
      <c r="C22" s="18">
        <v>1</v>
      </c>
      <c r="D22" s="17">
        <v>2</v>
      </c>
      <c r="E22" s="18">
        <v>5</v>
      </c>
      <c r="F22" s="17">
        <v>6</v>
      </c>
      <c r="G22" s="18">
        <v>0</v>
      </c>
      <c r="H22" s="17">
        <v>1</v>
      </c>
    </row>
    <row r="23" spans="1:8" x14ac:dyDescent="0.2">
      <c r="A23" s="49" t="s">
        <v>14</v>
      </c>
      <c r="B23" s="16" t="s">
        <v>15</v>
      </c>
      <c r="C23" s="7">
        <v>221</v>
      </c>
      <c r="D23" s="7">
        <v>230</v>
      </c>
      <c r="E23" s="7">
        <v>255</v>
      </c>
      <c r="F23" s="7">
        <v>262</v>
      </c>
      <c r="G23" s="7">
        <v>82</v>
      </c>
      <c r="H23" s="7">
        <v>68</v>
      </c>
    </row>
    <row r="24" spans="1:8" x14ac:dyDescent="0.2">
      <c r="A24" s="49" t="s">
        <v>14</v>
      </c>
      <c r="B24" s="19" t="s">
        <v>16</v>
      </c>
      <c r="C24" s="7">
        <v>5215</v>
      </c>
      <c r="D24" s="7">
        <v>6275</v>
      </c>
      <c r="E24" s="7">
        <v>5377</v>
      </c>
      <c r="F24" s="7">
        <v>4719</v>
      </c>
      <c r="G24" s="7">
        <v>1634</v>
      </c>
      <c r="H24" s="7">
        <v>1354</v>
      </c>
    </row>
    <row r="25" spans="1:8" ht="22.5" x14ac:dyDescent="0.2">
      <c r="A25" s="49" t="s">
        <v>14</v>
      </c>
      <c r="B25" s="20" t="s">
        <v>17</v>
      </c>
      <c r="C25" s="7">
        <v>11</v>
      </c>
      <c r="D25" s="7">
        <v>24</v>
      </c>
      <c r="E25" s="7">
        <v>11</v>
      </c>
      <c r="F25" s="7">
        <v>15</v>
      </c>
      <c r="G25" s="7">
        <v>1</v>
      </c>
      <c r="H25" s="7">
        <v>2</v>
      </c>
    </row>
    <row r="26" spans="1:8" x14ac:dyDescent="0.2">
      <c r="A26" s="49" t="s">
        <v>14</v>
      </c>
      <c r="B26" s="21" t="s">
        <v>18</v>
      </c>
      <c r="C26" s="22">
        <v>18569</v>
      </c>
      <c r="D26" s="8">
        <v>18283</v>
      </c>
      <c r="E26" s="22">
        <v>16871</v>
      </c>
      <c r="F26" s="8">
        <v>17490</v>
      </c>
      <c r="G26" s="22">
        <v>4739</v>
      </c>
      <c r="H26" s="8">
        <v>4386</v>
      </c>
    </row>
    <row r="27" spans="1:8" x14ac:dyDescent="0.2">
      <c r="A27" s="49" t="s">
        <v>14</v>
      </c>
      <c r="B27" s="14" t="s">
        <v>10</v>
      </c>
      <c r="C27" s="23">
        <f t="shared" ref="C27:H27" si="4">SUM(C22:C26)</f>
        <v>24017</v>
      </c>
      <c r="D27" s="23">
        <f t="shared" si="4"/>
        <v>24814</v>
      </c>
      <c r="E27" s="23">
        <f t="shared" si="4"/>
        <v>22519</v>
      </c>
      <c r="F27" s="23">
        <f t="shared" si="4"/>
        <v>22492</v>
      </c>
      <c r="G27" s="23">
        <f t="shared" si="4"/>
        <v>6456</v>
      </c>
      <c r="H27" s="23">
        <f t="shared" si="4"/>
        <v>5811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11</v>
      </c>
      <c r="C29" s="50">
        <f>D27/C27</f>
        <v>1.033184827413915</v>
      </c>
      <c r="D29" s="51"/>
      <c r="E29" s="50">
        <f>F27/E27</f>
        <v>0.99880101247835162</v>
      </c>
      <c r="F29" s="51"/>
      <c r="G29" s="50">
        <f>H27/G27</f>
        <v>0.90009293680297398</v>
      </c>
      <c r="H29" s="51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49" t="s">
        <v>20</v>
      </c>
      <c r="B31" s="16" t="s">
        <v>13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2">
      <c r="A32" s="49" t="s">
        <v>14</v>
      </c>
      <c r="B32" s="16" t="s">
        <v>15</v>
      </c>
      <c r="C32" s="43">
        <v>29</v>
      </c>
      <c r="D32" s="43">
        <v>27</v>
      </c>
      <c r="E32" s="43">
        <v>36</v>
      </c>
      <c r="F32" s="43">
        <v>31</v>
      </c>
      <c r="G32" s="43">
        <v>15</v>
      </c>
      <c r="H32" s="43">
        <v>10</v>
      </c>
    </row>
    <row r="33" spans="1:9" x14ac:dyDescent="0.2">
      <c r="A33" s="49" t="s">
        <v>14</v>
      </c>
      <c r="B33" s="19" t="s">
        <v>16</v>
      </c>
      <c r="C33" s="43">
        <v>991</v>
      </c>
      <c r="D33" s="43">
        <v>1169</v>
      </c>
      <c r="E33" s="43">
        <v>1422</v>
      </c>
      <c r="F33" s="43">
        <v>931</v>
      </c>
      <c r="G33" s="43">
        <v>463</v>
      </c>
      <c r="H33" s="43">
        <v>332</v>
      </c>
    </row>
    <row r="34" spans="1:9" ht="22.5" x14ac:dyDescent="0.2">
      <c r="A34" s="49" t="s">
        <v>14</v>
      </c>
      <c r="B34" s="20" t="s">
        <v>17</v>
      </c>
      <c r="C34" s="43">
        <v>13</v>
      </c>
      <c r="D34" s="43">
        <v>17</v>
      </c>
      <c r="E34" s="43">
        <v>22</v>
      </c>
      <c r="F34" s="43">
        <v>23</v>
      </c>
      <c r="G34" s="43">
        <v>10</v>
      </c>
      <c r="H34" s="43">
        <v>4</v>
      </c>
    </row>
    <row r="35" spans="1:9" x14ac:dyDescent="0.2">
      <c r="A35" s="49" t="s">
        <v>14</v>
      </c>
      <c r="B35" s="21" t="s">
        <v>18</v>
      </c>
      <c r="C35" s="44">
        <v>3415</v>
      </c>
      <c r="D35" s="45">
        <v>5523</v>
      </c>
      <c r="E35" s="44">
        <v>3416</v>
      </c>
      <c r="F35" s="45">
        <v>4873</v>
      </c>
      <c r="G35" s="44">
        <v>843</v>
      </c>
      <c r="H35" s="45">
        <v>812</v>
      </c>
      <c r="I35" s="47"/>
    </row>
    <row r="36" spans="1:9" x14ac:dyDescent="0.2">
      <c r="A36" s="49" t="s">
        <v>14</v>
      </c>
      <c r="B36" s="14" t="s">
        <v>10</v>
      </c>
      <c r="C36" s="23">
        <f t="shared" ref="C36:H36" si="5">SUM(C31:C35)</f>
        <v>4448</v>
      </c>
      <c r="D36" s="23">
        <f t="shared" si="5"/>
        <v>6736</v>
      </c>
      <c r="E36" s="23">
        <f t="shared" si="5"/>
        <v>4896</v>
      </c>
      <c r="F36" s="23">
        <f t="shared" si="5"/>
        <v>5858</v>
      </c>
      <c r="G36" s="23">
        <f t="shared" si="5"/>
        <v>1331</v>
      </c>
      <c r="H36" s="23">
        <f t="shared" si="5"/>
        <v>1158</v>
      </c>
    </row>
    <row r="37" spans="1:9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9" x14ac:dyDescent="0.2">
      <c r="A38" s="11"/>
      <c r="B38" s="14" t="s">
        <v>11</v>
      </c>
      <c r="C38" s="50">
        <f t="shared" ref="C38" si="6">D36/C36</f>
        <v>1.514388489208633</v>
      </c>
      <c r="D38" s="51"/>
      <c r="E38" s="50">
        <f t="shared" ref="E38" si="7">F36/E36</f>
        <v>1.1964869281045751</v>
      </c>
      <c r="F38" s="51"/>
      <c r="G38" s="50">
        <f t="shared" ref="G38" si="8">H36/G36</f>
        <v>0.87002253944402708</v>
      </c>
      <c r="H38" s="51"/>
    </row>
    <row r="39" spans="1:9" x14ac:dyDescent="0.2">
      <c r="C39" s="15"/>
      <c r="D39" s="15"/>
      <c r="E39" s="15"/>
      <c r="F39" s="15"/>
      <c r="G39" s="15"/>
      <c r="H39" s="15"/>
    </row>
    <row r="40" spans="1:9" x14ac:dyDescent="0.2">
      <c r="A40" s="49" t="s">
        <v>21</v>
      </c>
      <c r="B40" s="16" t="s">
        <v>13</v>
      </c>
      <c r="C40" s="41">
        <v>3</v>
      </c>
      <c r="D40" s="42">
        <v>2</v>
      </c>
      <c r="E40" s="41">
        <v>0</v>
      </c>
      <c r="F40" s="42">
        <v>0</v>
      </c>
      <c r="G40" s="41">
        <v>0</v>
      </c>
      <c r="H40" s="42">
        <v>0</v>
      </c>
    </row>
    <row r="41" spans="1:9" x14ac:dyDescent="0.2">
      <c r="A41" s="49" t="s">
        <v>14</v>
      </c>
      <c r="B41" s="16" t="s">
        <v>15</v>
      </c>
      <c r="C41" s="7">
        <v>30</v>
      </c>
      <c r="D41" s="7">
        <v>31</v>
      </c>
      <c r="E41" s="7">
        <v>50</v>
      </c>
      <c r="F41" s="7">
        <v>24</v>
      </c>
      <c r="G41" s="7">
        <v>21</v>
      </c>
      <c r="H41" s="7">
        <v>13</v>
      </c>
    </row>
    <row r="42" spans="1:9" x14ac:dyDescent="0.2">
      <c r="A42" s="49" t="s">
        <v>14</v>
      </c>
      <c r="B42" s="19" t="s">
        <v>16</v>
      </c>
      <c r="C42" s="7">
        <v>1276</v>
      </c>
      <c r="D42" s="7">
        <v>1706</v>
      </c>
      <c r="E42" s="7">
        <v>1699</v>
      </c>
      <c r="F42" s="7">
        <v>1109</v>
      </c>
      <c r="G42" s="7">
        <v>418</v>
      </c>
      <c r="H42" s="7">
        <v>385</v>
      </c>
    </row>
    <row r="43" spans="1:9" ht="22.5" x14ac:dyDescent="0.2">
      <c r="A43" s="49" t="s">
        <v>14</v>
      </c>
      <c r="B43" s="20" t="s">
        <v>17</v>
      </c>
      <c r="C43" s="7">
        <v>49</v>
      </c>
      <c r="D43" s="7">
        <v>47</v>
      </c>
      <c r="E43" s="7">
        <v>7</v>
      </c>
      <c r="F43" s="7">
        <v>14</v>
      </c>
      <c r="G43" s="7">
        <v>0</v>
      </c>
      <c r="H43" s="7">
        <v>4</v>
      </c>
    </row>
    <row r="44" spans="1:9" x14ac:dyDescent="0.2">
      <c r="A44" s="49" t="s">
        <v>14</v>
      </c>
      <c r="B44" s="21" t="s">
        <v>18</v>
      </c>
      <c r="C44" s="22">
        <v>4755</v>
      </c>
      <c r="D44" s="8">
        <v>5031</v>
      </c>
      <c r="E44" s="22">
        <v>4753</v>
      </c>
      <c r="F44" s="8">
        <v>4032</v>
      </c>
      <c r="G44" s="22">
        <v>1144</v>
      </c>
      <c r="H44" s="8">
        <v>476</v>
      </c>
    </row>
    <row r="45" spans="1:9" x14ac:dyDescent="0.2">
      <c r="A45" s="49" t="s">
        <v>14</v>
      </c>
      <c r="B45" s="14" t="s">
        <v>10</v>
      </c>
      <c r="C45" s="23">
        <f t="shared" ref="C45:F45" si="9">SUM(C40:C44)</f>
        <v>6113</v>
      </c>
      <c r="D45" s="23">
        <f t="shared" si="9"/>
        <v>6817</v>
      </c>
      <c r="E45" s="23">
        <f t="shared" si="9"/>
        <v>6509</v>
      </c>
      <c r="F45" s="23">
        <f t="shared" si="9"/>
        <v>5179</v>
      </c>
      <c r="G45" s="23">
        <f t="shared" ref="G45:H45" si="10">SUM(G40:G44)</f>
        <v>1583</v>
      </c>
      <c r="H45" s="23">
        <f t="shared" si="10"/>
        <v>878</v>
      </c>
    </row>
    <row r="46" spans="1:9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9" x14ac:dyDescent="0.2">
      <c r="A47" s="11"/>
      <c r="B47" s="14" t="s">
        <v>11</v>
      </c>
      <c r="C47" s="50">
        <f>D45/C45</f>
        <v>1.1151644037297563</v>
      </c>
      <c r="D47" s="51"/>
      <c r="E47" s="50">
        <f>F45/E45</f>
        <v>0.79566753725610695</v>
      </c>
      <c r="F47" s="51"/>
      <c r="G47" s="50">
        <f>H45/G45</f>
        <v>0.55464308275426411</v>
      </c>
      <c r="H47" s="51"/>
    </row>
    <row r="48" spans="1:9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48"/>
      <c r="B50" s="48"/>
    </row>
    <row r="51" spans="1:8" ht="27.6" customHeight="1" x14ac:dyDescent="0.2">
      <c r="A51" s="48" t="s">
        <v>22</v>
      </c>
      <c r="B51" s="48"/>
      <c r="C51" s="48"/>
      <c r="D51" s="48"/>
      <c r="E51" s="48"/>
      <c r="F51" s="48"/>
      <c r="G51" s="48"/>
      <c r="H51" s="48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E29:F29"/>
    <mergeCell ref="E38:F38"/>
    <mergeCell ref="C29:D29"/>
    <mergeCell ref="G11:H11"/>
    <mergeCell ref="G20:H20"/>
    <mergeCell ref="G29:H29"/>
    <mergeCell ref="G38:H38"/>
    <mergeCell ref="A6:A9"/>
    <mergeCell ref="C11:D11"/>
    <mergeCell ref="A13:A18"/>
    <mergeCell ref="E11:F11"/>
    <mergeCell ref="A22:A27"/>
    <mergeCell ref="C20:D20"/>
    <mergeCell ref="E20:F20"/>
    <mergeCell ref="A51:H51"/>
    <mergeCell ref="A31:A36"/>
    <mergeCell ref="C38:D38"/>
    <mergeCell ref="A40:A45"/>
    <mergeCell ref="C47:D47"/>
    <mergeCell ref="A50:B50"/>
    <mergeCell ref="E47:F47"/>
    <mergeCell ref="G47:H47"/>
  </mergeCells>
  <conditionalFormatting sqref="C38:F38">
    <cfRule type="cellIs" dxfId="60" priority="154" operator="lessThan">
      <formula>1</formula>
    </cfRule>
    <cfRule type="cellIs" dxfId="59" priority="155" operator="lessThan">
      <formula>0.99</formula>
    </cfRule>
    <cfRule type="cellIs" dxfId="58" priority="156" operator="greaterThan">
      <formula>1</formula>
    </cfRule>
  </conditionalFormatting>
  <conditionalFormatting sqref="C11:D11">
    <cfRule type="cellIs" dxfId="57" priority="127" operator="lessThan">
      <formula>1</formula>
    </cfRule>
    <cfRule type="cellIs" dxfId="56" priority="131" operator="lessThan">
      <formula>1</formula>
    </cfRule>
    <cfRule type="cellIs" dxfId="55" priority="132" operator="lessThan">
      <formula>0.99</formula>
    </cfRule>
    <cfRule type="cellIs" dxfId="54" priority="133" operator="greaterThan">
      <formula>1</formula>
    </cfRule>
  </conditionalFormatting>
  <conditionalFormatting sqref="C20:D20">
    <cfRule type="cellIs" dxfId="53" priority="124" operator="lessThan">
      <formula>1</formula>
    </cfRule>
    <cfRule type="cellIs" dxfId="52" priority="125" operator="lessThan">
      <formula>0.99</formula>
    </cfRule>
    <cfRule type="cellIs" dxfId="51" priority="126" operator="greaterThan">
      <formula>1</formula>
    </cfRule>
  </conditionalFormatting>
  <conditionalFormatting sqref="C29:F29">
    <cfRule type="cellIs" dxfId="50" priority="121" operator="lessThan">
      <formula>1</formula>
    </cfRule>
    <cfRule type="cellIs" dxfId="49" priority="122" operator="lessThan">
      <formula>0.99</formula>
    </cfRule>
    <cfRule type="cellIs" dxfId="48" priority="123" operator="greaterThan">
      <formula>1</formula>
    </cfRule>
  </conditionalFormatting>
  <conditionalFormatting sqref="E47:F47">
    <cfRule type="cellIs" dxfId="47" priority="65" operator="lessThan">
      <formula>1</formula>
    </cfRule>
    <cfRule type="cellIs" dxfId="46" priority="66" operator="lessThan">
      <formula>0.99</formula>
    </cfRule>
    <cfRule type="cellIs" dxfId="45" priority="67" operator="greaterThan">
      <formula>1</formula>
    </cfRule>
  </conditionalFormatting>
  <conditionalFormatting sqref="E11:F11">
    <cfRule type="cellIs" dxfId="44" priority="80" operator="lessThan">
      <formula>1</formula>
    </cfRule>
    <cfRule type="cellIs" dxfId="43" priority="84" operator="lessThan">
      <formula>1</formula>
    </cfRule>
    <cfRule type="cellIs" dxfId="42" priority="85" operator="lessThan">
      <formula>0.99</formula>
    </cfRule>
    <cfRule type="cellIs" dxfId="41" priority="86" operator="greaterThan">
      <formula>1</formula>
    </cfRule>
  </conditionalFormatting>
  <conditionalFormatting sqref="C47:D47">
    <cfRule type="cellIs" dxfId="40" priority="68" operator="lessThan">
      <formula>1</formula>
    </cfRule>
    <cfRule type="cellIs" dxfId="39" priority="69" operator="lessThan">
      <formula>0.99</formula>
    </cfRule>
    <cfRule type="cellIs" dxfId="38" priority="70" operator="greaterThan">
      <formula>1</formula>
    </cfRule>
  </conditionalFormatting>
  <conditionalFormatting sqref="E20:H20">
    <cfRule type="cellIs" dxfId="33" priority="14" operator="lessThan">
      <formula>1</formula>
    </cfRule>
    <cfRule type="cellIs" dxfId="32" priority="15" operator="lessThan">
      <formula>0.99</formula>
    </cfRule>
    <cfRule type="cellIs" dxfId="31" priority="16" operator="greaterThan">
      <formula>1</formula>
    </cfRule>
  </conditionalFormatting>
  <conditionalFormatting sqref="G47:H47">
    <cfRule type="cellIs" dxfId="30" priority="11" operator="lessThan">
      <formula>1</formula>
    </cfRule>
    <cfRule type="cellIs" dxfId="29" priority="12" operator="lessThan">
      <formula>0.99</formula>
    </cfRule>
    <cfRule type="cellIs" dxfId="28" priority="13" operator="greaterThan">
      <formula>1</formula>
    </cfRule>
  </conditionalFormatting>
  <conditionalFormatting sqref="G29:H29">
    <cfRule type="cellIs" dxfId="27" priority="8" operator="lessThan">
      <formula>1</formula>
    </cfRule>
    <cfRule type="cellIs" dxfId="26" priority="9" operator="lessThan">
      <formula>0.99</formula>
    </cfRule>
    <cfRule type="cellIs" dxfId="25" priority="10" operator="greaterThan">
      <formula>1</formula>
    </cfRule>
  </conditionalFormatting>
  <conditionalFormatting sqref="G38:H38">
    <cfRule type="cellIs" dxfId="24" priority="5" operator="lessThan">
      <formula>1</formula>
    </cfRule>
    <cfRule type="cellIs" dxfId="23" priority="6" operator="lessThan">
      <formula>0.99</formula>
    </cfRule>
    <cfRule type="cellIs" dxfId="22" priority="7" operator="greaterThan">
      <formula>1</formula>
    </cfRule>
  </conditionalFormatting>
  <conditionalFormatting sqref="G11:H11">
    <cfRule type="cellIs" dxfId="7" priority="1" operator="lessThan">
      <formula>1</formula>
    </cfRule>
    <cfRule type="cellIs" dxfId="6" priority="2" operator="lessThan">
      <formula>1</formula>
    </cfRule>
    <cfRule type="cellIs" dxfId="5" priority="3" operator="lessThan">
      <formula>0.99</formula>
    </cfRule>
    <cfRule type="cellIs" dxfId="4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>
      <selection activeCell="E7" sqref="E7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28" customFormat="1" ht="15.6" x14ac:dyDescent="0.3">
      <c r="A1" s="27" t="s">
        <v>0</v>
      </c>
    </row>
    <row r="2" spans="1:5" s="28" customFormat="1" ht="14.45" x14ac:dyDescent="0.3">
      <c r="A2" s="29" t="s">
        <v>23</v>
      </c>
    </row>
    <row r="3" spans="1:5" s="28" customFormat="1" ht="13.9" x14ac:dyDescent="0.3">
      <c r="A3" s="46" t="s">
        <v>31</v>
      </c>
    </row>
    <row r="4" spans="1:5" s="28" customFormat="1" ht="13.9" x14ac:dyDescent="0.3"/>
    <row r="5" spans="1:5" s="28" customFormat="1" ht="33" customHeight="1" x14ac:dyDescent="0.3">
      <c r="A5" s="4" t="s">
        <v>2</v>
      </c>
      <c r="B5" s="4" t="s">
        <v>3</v>
      </c>
      <c r="C5" s="30" t="s">
        <v>34</v>
      </c>
      <c r="D5" s="30" t="s">
        <v>35</v>
      </c>
      <c r="E5" s="30" t="s">
        <v>24</v>
      </c>
    </row>
    <row r="6" spans="1:5" s="28" customFormat="1" ht="8.25" customHeight="1" x14ac:dyDescent="0.3">
      <c r="A6" s="11"/>
      <c r="B6" s="31"/>
      <c r="C6" s="32"/>
      <c r="D6" s="32"/>
      <c r="E6" s="32"/>
    </row>
    <row r="7" spans="1:5" s="28" customFormat="1" ht="28.9" customHeight="1" x14ac:dyDescent="0.3">
      <c r="A7" s="33" t="s">
        <v>25</v>
      </c>
      <c r="B7" s="34" t="s">
        <v>10</v>
      </c>
      <c r="C7" s="35">
        <v>9134</v>
      </c>
      <c r="D7" s="35">
        <v>6823</v>
      </c>
      <c r="E7" s="36">
        <f>(D7-C7)/C7</f>
        <v>-0.25301072914385814</v>
      </c>
    </row>
    <row r="8" spans="1:5" s="28" customFormat="1" ht="8.25" customHeight="1" x14ac:dyDescent="0.3">
      <c r="A8" s="11"/>
      <c r="B8" s="31"/>
      <c r="C8" s="32"/>
      <c r="D8" s="32"/>
      <c r="E8" s="32"/>
    </row>
    <row r="9" spans="1:5" s="28" customFormat="1" ht="28.9" customHeight="1" x14ac:dyDescent="0.3">
      <c r="A9" s="33" t="s">
        <v>12</v>
      </c>
      <c r="B9" s="34" t="s">
        <v>10</v>
      </c>
      <c r="C9" s="35">
        <v>7551</v>
      </c>
      <c r="D9" s="35">
        <v>6946</v>
      </c>
      <c r="E9" s="36">
        <f>(D9-C9)/C9</f>
        <v>-8.0121838167130185E-2</v>
      </c>
    </row>
    <row r="10" spans="1:5" s="28" customFormat="1" ht="8.25" customHeight="1" x14ac:dyDescent="0.3">
      <c r="A10" s="11"/>
      <c r="B10" s="31"/>
      <c r="C10" s="32"/>
      <c r="D10" s="32"/>
      <c r="E10" s="32"/>
    </row>
    <row r="11" spans="1:5" s="28" customFormat="1" ht="28.9" customHeight="1" x14ac:dyDescent="0.3">
      <c r="A11" s="33" t="s">
        <v>26</v>
      </c>
      <c r="B11" s="34" t="s">
        <v>10</v>
      </c>
      <c r="C11" s="35">
        <v>11620</v>
      </c>
      <c r="D11" s="35">
        <v>9582</v>
      </c>
      <c r="E11" s="36">
        <f>(D11-C11)/C11</f>
        <v>-0.17538726333907056</v>
      </c>
    </row>
    <row r="12" spans="1:5" s="28" customFormat="1" ht="8.25" customHeight="1" x14ac:dyDescent="0.3">
      <c r="A12" s="11"/>
      <c r="B12" s="31"/>
      <c r="C12" s="32"/>
      <c r="D12" s="32"/>
      <c r="E12" s="32"/>
    </row>
    <row r="13" spans="1:5" s="28" customFormat="1" ht="28.9" customHeight="1" x14ac:dyDescent="0.3">
      <c r="A13" s="33" t="s">
        <v>27</v>
      </c>
      <c r="B13" s="34" t="s">
        <v>10</v>
      </c>
      <c r="C13" s="35">
        <v>7811</v>
      </c>
      <c r="D13" s="35">
        <v>4559</v>
      </c>
      <c r="E13" s="36">
        <f>(D13-C13)/C13</f>
        <v>-0.41633593649980799</v>
      </c>
    </row>
    <row r="14" spans="1:5" s="28" customFormat="1" ht="8.25" customHeight="1" x14ac:dyDescent="0.3">
      <c r="A14" s="11"/>
      <c r="B14" s="31"/>
      <c r="C14" s="32"/>
      <c r="D14" s="32"/>
      <c r="E14" s="32"/>
    </row>
    <row r="15" spans="1:5" s="28" customFormat="1" ht="28.9" customHeight="1" x14ac:dyDescent="0.3">
      <c r="A15" s="33" t="s">
        <v>28</v>
      </c>
      <c r="B15" s="34" t="s">
        <v>10</v>
      </c>
      <c r="C15" s="35">
        <v>3887</v>
      </c>
      <c r="D15" s="35">
        <v>4557</v>
      </c>
      <c r="E15" s="36">
        <f>(D15-C15)/C15</f>
        <v>0.17236943658348342</v>
      </c>
    </row>
    <row r="16" spans="1:5" s="28" customFormat="1" ht="8.25" customHeight="1" x14ac:dyDescent="0.3">
      <c r="A16" s="37"/>
      <c r="B16" s="31"/>
      <c r="C16" s="38"/>
      <c r="D16" s="38"/>
      <c r="E16" s="39"/>
    </row>
    <row r="17" spans="1:8" ht="9" customHeight="1" x14ac:dyDescent="0.3">
      <c r="C17" s="15"/>
      <c r="D17" s="15"/>
    </row>
    <row r="18" spans="1:8" ht="24" customHeight="1" x14ac:dyDescent="0.3">
      <c r="A18" s="48"/>
      <c r="B18" s="48"/>
      <c r="C18" s="48"/>
      <c r="D18" s="48"/>
      <c r="E18" s="48"/>
      <c r="F18" s="40"/>
      <c r="G18" s="40"/>
      <c r="H18" s="40"/>
    </row>
    <row r="19" spans="1:8" ht="27.6" customHeight="1" x14ac:dyDescent="0.3">
      <c r="A19" s="48" t="s">
        <v>22</v>
      </c>
      <c r="B19" s="48"/>
      <c r="C19" s="48"/>
      <c r="D19" s="48"/>
      <c r="E19" s="48"/>
    </row>
    <row r="20" spans="1:8" ht="13.9" x14ac:dyDescent="0.3">
      <c r="A20" s="48"/>
      <c r="B20" s="48"/>
      <c r="C20" s="48"/>
      <c r="D20" s="48"/>
      <c r="E20" s="48"/>
    </row>
  </sheetData>
  <mergeCells count="3">
    <mergeCell ref="A18:E18"/>
    <mergeCell ref="A19:E19"/>
    <mergeCell ref="A20:E20"/>
  </mergeCells>
  <conditionalFormatting sqref="E9">
    <cfRule type="cellIs" dxfId="19" priority="13" operator="greaterThan">
      <formula>0</formula>
    </cfRule>
    <cfRule type="cellIs" dxfId="18" priority="14" operator="lessThan">
      <formula>0</formula>
    </cfRule>
  </conditionalFormatting>
  <conditionalFormatting sqref="E11">
    <cfRule type="cellIs" dxfId="17" priority="11" operator="greaterThan">
      <formula>0</formula>
    </cfRule>
    <cfRule type="cellIs" dxfId="16" priority="12" operator="lessThan">
      <formula>0</formula>
    </cfRule>
  </conditionalFormatting>
  <conditionalFormatting sqref="E15">
    <cfRule type="cellIs" dxfId="15" priority="7" operator="greaterThan">
      <formula>0</formula>
    </cfRule>
    <cfRule type="cellIs" dxfId="14" priority="8" operator="lessThan">
      <formula>0</formula>
    </cfRule>
  </conditionalFormatting>
  <conditionalFormatting sqref="E13">
    <cfRule type="cellIs" dxfId="13" priority="3" operator="greaterThan">
      <formula>0</formula>
    </cfRule>
    <cfRule type="cellIs" dxfId="12" priority="4" operator="lessThan">
      <formula>0</formula>
    </cfRule>
  </conditionalFormatting>
  <conditionalFormatting sqref="E7">
    <cfRule type="cellIs" dxfId="11" priority="1" operator="greaterThan">
      <formula>0</formula>
    </cfRule>
    <cfRule type="cellIs" dxfId="1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24351E-7A39-4EA0-8998-7A549637795A}"/>
</file>

<file path=customXml/itemProps2.xml><?xml version="1.0" encoding="utf-8"?>
<ds:datastoreItem xmlns:ds="http://schemas.openxmlformats.org/officeDocument/2006/customXml" ds:itemID="{49FBD11A-DDB9-46E7-90DF-CF82DF1FA09C}"/>
</file>

<file path=customXml/itemProps3.xml><?xml version="1.0" encoding="utf-8"?>
<ds:datastoreItem xmlns:ds="http://schemas.openxmlformats.org/officeDocument/2006/customXml" ds:itemID="{DCB1EB32-3A7C-4147-AD1A-ACC7F373EC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Emanuela Camerini</cp:lastModifiedBy>
  <cp:lastPrinted>2017-05-19T13:11:40Z</cp:lastPrinted>
  <dcterms:created xsi:type="dcterms:W3CDTF">2017-03-28T08:16:14Z</dcterms:created>
  <dcterms:modified xsi:type="dcterms:W3CDTF">2018-07-02T14:09:39Z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